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Бюджет 2021-2023\Проект бюджета 2021-2023\В Совет\Приложения к бюджету\"/>
    </mc:Choice>
  </mc:AlternateContent>
  <xr:revisionPtr revIDLastSave="0" documentId="13_ncr:1_{B4EE7D73-052C-4F4B-893B-5CDD7DDA3834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2021-2023'!$13:$14</definedName>
  </definedNames>
  <calcPr calcId="179021"/>
</workbook>
</file>

<file path=xl/calcChain.xml><?xml version="1.0" encoding="utf-8"?>
<calcChain xmlns="http://schemas.openxmlformats.org/spreadsheetml/2006/main">
  <c r="N31" i="1" l="1"/>
  <c r="L31" i="1"/>
  <c r="L30" i="1"/>
  <c r="L16" i="1" l="1"/>
  <c r="L15" i="1"/>
  <c r="M31" i="1"/>
  <c r="M30" i="1"/>
  <c r="N30" i="1"/>
  <c r="N16" i="1" l="1"/>
  <c r="M16" i="1"/>
  <c r="N15" i="1" l="1"/>
  <c r="M15" i="1"/>
  <c r="M44" i="1"/>
  <c r="N44" i="1"/>
  <c r="M43" i="1"/>
  <c r="N43" i="1"/>
  <c r="M40" i="1"/>
  <c r="M39" i="1" s="1"/>
  <c r="N40" i="1"/>
  <c r="N39" i="1" s="1"/>
  <c r="M41" i="1"/>
  <c r="N41" i="1"/>
  <c r="M37" i="1"/>
  <c r="M36" i="1" s="1"/>
  <c r="N37" i="1"/>
  <c r="N36" i="1" s="1"/>
  <c r="M33" i="1"/>
  <c r="N33" i="1"/>
  <c r="M35" i="1"/>
  <c r="N35" i="1"/>
  <c r="M29" i="1"/>
  <c r="N29" i="1"/>
  <c r="M27" i="1"/>
  <c r="N27" i="1"/>
  <c r="L27" i="1"/>
  <c r="M25" i="1"/>
  <c r="M23" i="1" s="1"/>
  <c r="N25" i="1"/>
  <c r="L25" i="1"/>
  <c r="M21" i="1"/>
  <c r="N21" i="1"/>
  <c r="M19" i="1"/>
  <c r="N19" i="1"/>
  <c r="M24" i="1" l="1"/>
  <c r="L24" i="1"/>
  <c r="L23" i="1" s="1"/>
  <c r="M18" i="1"/>
  <c r="N32" i="1"/>
  <c r="M32" i="1"/>
  <c r="N23" i="1"/>
  <c r="N24" i="1"/>
  <c r="N18" i="1"/>
  <c r="M17" i="1" l="1"/>
  <c r="N17" i="1"/>
  <c r="L19" i="1"/>
  <c r="L21" i="1"/>
  <c r="L33" i="1"/>
  <c r="L37" i="1"/>
  <c r="L40" i="1"/>
  <c r="L39" i="1" s="1"/>
  <c r="L41" i="1"/>
  <c r="L43" i="1"/>
  <c r="L44" i="1"/>
  <c r="L35" i="1" l="1"/>
  <c r="L32" i="1" s="1"/>
  <c r="L18" i="1"/>
  <c r="L29" i="1"/>
  <c r="L36" i="1"/>
  <c r="L17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<sst xmlns="http://schemas.openxmlformats.org/spreadsheetml/2006/main" count="274" uniqueCount="78">
  <si>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</si>
  <si>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</si>
  <si>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</si>
  <si>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</si>
  <si>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</si>
  <si>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</si>
  <si>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</si>
  <si>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</si>
  <si>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</si>
  <si>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</si>
  <si>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</si>
  <si>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</si>
  <si>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</si>
  <si>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</si>
  <si>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</si>
  <si>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</si>
  <si>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</si>
  <si>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</si>
  <si>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</si>
  <si>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</si>
  <si>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</si>
  <si>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</si>
  <si>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</si>
  <si>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</si>
  <si>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</si>
  <si>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</si>
  <si>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</si>
  <si>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</si>
  <si>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</si>
  <si>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</si>
  <si>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</si>
  <si>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</si>
  <si>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</si>
  <si>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</si>
  <si>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</si>
  <si>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</si>
  <si>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</si>
  <si>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</si>
  <si>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</si>
  <si>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</si>
  <si>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</si>
  <si>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</si>
  <si>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</si>
  <si>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</si>
  <si>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</si>
  <si>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</si>
  <si>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</si>
  <si>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</si>
  <si>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</si>
  <si>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</si>
  <si>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</si>
  <si>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</si>
  <si>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</si>
  <si>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</si>
  <si>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</si>
  <si>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</si>
  <si>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</si>
  <si>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</si>
  <si>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</si>
  <si>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</si>
  <si>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</si>
  <si>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</si>
  <si>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</si>
  <si>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</si>
  <si>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</si>
  <si>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</si>
  <si>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</si>
  <si>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от   "  "  декабря 2020 года №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</si>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</sst>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2"/>
  <sheetViews>
    <sheetView tabSelected="1" topLeftCell="A26" zoomScale="76" zoomScaleNormal="76" workbookViewId="0">
      <selection activeCell="AA46" sqref="AA46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5"/>
      <c r="L1" s="65"/>
      <c r="M1" s="65" t="s">
        <v>73</v>
      </c>
      <c r="N1" s="65"/>
    </row>
    <row r="2" spans="3:14" ht="15" x14ac:dyDescent="0.2">
      <c r="K2" s="65"/>
      <c r="L2" s="65"/>
      <c r="M2" s="65" t="s">
        <v>0</v>
      </c>
      <c r="N2" s="65"/>
    </row>
    <row r="3" spans="3:14" ht="15" x14ac:dyDescent="0.2">
      <c r="K3" s="65"/>
      <c r="L3" s="65"/>
      <c r="M3" s="65" t="s">
        <v>66</v>
      </c>
      <c r="N3" s="65"/>
    </row>
    <row r="4" spans="3:14" ht="15" x14ac:dyDescent="0.2">
      <c r="K4" s="53"/>
      <c r="L4" s="53"/>
      <c r="M4" s="65" t="s">
        <v>65</v>
      </c>
      <c r="N4" s="65"/>
    </row>
    <row r="5" spans="3:14" ht="15" x14ac:dyDescent="0.2">
      <c r="K5" s="65"/>
      <c r="L5" s="65"/>
      <c r="M5" s="65" t="s">
        <v>67</v>
      </c>
      <c r="N5" s="65"/>
    </row>
    <row r="6" spans="3:14" s="4" customFormat="1" ht="15" x14ac:dyDescent="0.25">
      <c r="C6" s="1"/>
      <c r="D6" s="1"/>
      <c r="E6" s="1"/>
      <c r="F6" s="1"/>
      <c r="G6" s="1"/>
      <c r="H6" s="1"/>
      <c r="I6" s="1"/>
      <c r="J6" s="2"/>
      <c r="K6" s="55"/>
      <c r="L6" s="66" t="s">
        <v>68</v>
      </c>
      <c r="M6" s="66"/>
      <c r="N6" s="66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5"/>
      <c r="L7" s="66" t="s">
        <v>69</v>
      </c>
      <c r="M7" s="66"/>
      <c r="N7" s="66"/>
    </row>
    <row r="8" spans="3:14" s="4" customFormat="1" x14ac:dyDescent="0.2">
      <c r="C8" s="1"/>
      <c r="D8" s="1"/>
      <c r="E8" s="1"/>
      <c r="F8" s="1"/>
      <c r="G8" s="1"/>
      <c r="H8" s="1"/>
      <c r="I8" s="1"/>
      <c r="J8" s="2"/>
      <c r="K8" s="5"/>
      <c r="L8" s="6"/>
      <c r="M8" s="60"/>
      <c r="N8" s="60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60"/>
      <c r="N9" s="60"/>
    </row>
    <row r="10" spans="3:14" s="4" customFormat="1" ht="33" customHeight="1" x14ac:dyDescent="0.2">
      <c r="C10" s="64" t="s">
        <v>70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3:14" s="4" customFormat="1" x14ac:dyDescent="0.2">
      <c r="C11" s="7"/>
      <c r="D11" s="1"/>
      <c r="E11" s="1"/>
      <c r="F11" s="1"/>
      <c r="G11" s="1"/>
      <c r="H11" s="1"/>
      <c r="I11" s="1"/>
      <c r="J11" s="2"/>
      <c r="K11" s="8"/>
      <c r="L11" s="9"/>
      <c r="M11" s="60"/>
      <c r="N11" s="60"/>
    </row>
    <row r="12" spans="3:14" s="4" customFormat="1" ht="12.75" customHeight="1" x14ac:dyDescent="0.2">
      <c r="C12" s="69" t="s">
        <v>1</v>
      </c>
      <c r="D12" s="69"/>
      <c r="E12" s="69"/>
      <c r="F12" s="69"/>
      <c r="G12" s="69"/>
      <c r="H12" s="69"/>
      <c r="I12" s="69"/>
      <c r="J12" s="2"/>
      <c r="K12" s="10"/>
      <c r="L12" s="11"/>
      <c r="M12" s="60"/>
      <c r="N12" s="60"/>
    </row>
    <row r="13" spans="3:14" s="4" customFormat="1" ht="27.75" customHeight="1" x14ac:dyDescent="0.2">
      <c r="C13" s="12"/>
      <c r="D13" s="70" t="s">
        <v>2</v>
      </c>
      <c r="E13" s="71"/>
      <c r="F13" s="71"/>
      <c r="G13" s="71"/>
      <c r="H13" s="71"/>
      <c r="I13" s="71"/>
      <c r="J13" s="72"/>
      <c r="K13" s="73" t="s">
        <v>3</v>
      </c>
      <c r="L13" s="75" t="s">
        <v>4</v>
      </c>
      <c r="M13" s="75"/>
      <c r="N13" s="75"/>
    </row>
    <row r="14" spans="3:14" s="4" customFormat="1" ht="88.5" customHeight="1" x14ac:dyDescent="0.2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4"/>
      <c r="L14" s="54" t="s">
        <v>63</v>
      </c>
      <c r="M14" s="54" t="s">
        <v>64</v>
      </c>
      <c r="N14" s="54" t="s">
        <v>74</v>
      </c>
    </row>
    <row r="15" spans="3:14" s="18" customFormat="1" ht="25.5" customHeight="1" x14ac:dyDescent="0.2">
      <c r="C15" s="14"/>
      <c r="D15" s="14"/>
      <c r="E15" s="14"/>
      <c r="F15" s="14"/>
      <c r="G15" s="14"/>
      <c r="H15" s="14"/>
      <c r="I15" s="14"/>
      <c r="J15" s="15"/>
      <c r="K15" s="16" t="s">
        <v>71</v>
      </c>
      <c r="L15" s="56">
        <f>7919855.85-8363661.1</f>
        <v>-443805.25</v>
      </c>
      <c r="M15" s="58">
        <f>1926456-1926456</f>
        <v>0</v>
      </c>
      <c r="N15" s="58">
        <f>2221214-2221214</f>
        <v>0</v>
      </c>
    </row>
    <row r="16" spans="3:14" ht="23.25" customHeight="1" x14ac:dyDescent="0.25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7">
        <f>443805.3/4628415*100</f>
        <v>9.5887101740012515</v>
      </c>
      <c r="M16" s="57">
        <f>0/(1926456-2029-559039)*100</f>
        <v>0</v>
      </c>
      <c r="N16" s="57">
        <f>0/(2221214-0-785823)*100</f>
        <v>0</v>
      </c>
    </row>
    <row r="17" spans="3:14" s="18" customFormat="1" ht="18.75" customHeight="1" x14ac:dyDescent="0.2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443805.3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 x14ac:dyDescent="0.2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443805.3</v>
      </c>
      <c r="M18" s="17">
        <f t="shared" ref="M18:N18" si="1">M19+M21</f>
        <v>0</v>
      </c>
      <c r="N18" s="17">
        <f t="shared" si="1"/>
        <v>0</v>
      </c>
    </row>
    <row r="19" spans="3:14" ht="32.450000000000003" customHeight="1" x14ac:dyDescent="0.2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443805.3</v>
      </c>
      <c r="M19" s="22">
        <f t="shared" ref="M19:N19" si="2">M20</f>
        <v>0</v>
      </c>
      <c r="N19" s="22">
        <f t="shared" si="2"/>
        <v>396208.2</v>
      </c>
    </row>
    <row r="20" spans="3:14" ht="32.450000000000003" customHeight="1" x14ac:dyDescent="0.2">
      <c r="C20" s="28" t="s">
        <v>76</v>
      </c>
      <c r="D20" s="28" t="s">
        <v>15</v>
      </c>
      <c r="E20" s="28" t="s">
        <v>19</v>
      </c>
      <c r="F20" s="28" t="s">
        <v>16</v>
      </c>
      <c r="G20" s="28" t="s">
        <v>16</v>
      </c>
      <c r="H20" s="52" t="s">
        <v>41</v>
      </c>
      <c r="I20" s="28" t="s">
        <v>17</v>
      </c>
      <c r="J20" s="29" t="s">
        <v>24</v>
      </c>
      <c r="K20" s="30" t="s">
        <v>56</v>
      </c>
      <c r="L20" s="31">
        <v>443805.3</v>
      </c>
      <c r="M20" s="59">
        <v>0</v>
      </c>
      <c r="N20" s="59">
        <v>396208.2</v>
      </c>
    </row>
    <row r="21" spans="3:14" ht="32.450000000000003" customHeight="1" x14ac:dyDescent="0.2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0</v>
      </c>
      <c r="N21" s="31">
        <f t="shared" si="3"/>
        <v>-396208.2</v>
      </c>
    </row>
    <row r="22" spans="3:14" ht="33" customHeight="1" x14ac:dyDescent="0.2">
      <c r="C22" s="28" t="s">
        <v>76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58</v>
      </c>
      <c r="L22" s="31">
        <v>0</v>
      </c>
      <c r="M22" s="59">
        <v>0</v>
      </c>
      <c r="N22" s="59">
        <v>-396208.2</v>
      </c>
    </row>
    <row r="23" spans="3:14" ht="37.15" customHeight="1" x14ac:dyDescent="0.2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L24</f>
        <v>0</v>
      </c>
      <c r="M23" s="32">
        <f t="shared" ref="M23:N23" si="4">M25-M27</f>
        <v>0</v>
      </c>
      <c r="N23" s="32">
        <f t="shared" si="4"/>
        <v>0</v>
      </c>
    </row>
    <row r="24" spans="3:14" ht="34.9" customHeight="1" x14ac:dyDescent="0.2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L25+L27</f>
        <v>0</v>
      </c>
      <c r="M24" s="32">
        <f t="shared" ref="M24:N24" si="5">M25-M27</f>
        <v>0</v>
      </c>
      <c r="N24" s="32">
        <f t="shared" si="5"/>
        <v>0</v>
      </c>
    </row>
    <row r="25" spans="3:14" ht="34.9" customHeight="1" x14ac:dyDescent="0.2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 x14ac:dyDescent="0.2">
      <c r="C26" s="28" t="s">
        <v>76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59</v>
      </c>
      <c r="L26" s="31"/>
      <c r="M26" s="59"/>
      <c r="N26" s="59"/>
    </row>
    <row r="27" spans="3:14" ht="45" x14ac:dyDescent="0.2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0</v>
      </c>
      <c r="M27" s="31">
        <f t="shared" ref="M27:N27" si="7">M28</f>
        <v>0</v>
      </c>
      <c r="N27" s="31">
        <f t="shared" si="7"/>
        <v>0</v>
      </c>
    </row>
    <row r="28" spans="3:14" ht="30" customHeight="1" x14ac:dyDescent="0.2">
      <c r="C28" s="28" t="s">
        <v>76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60</v>
      </c>
      <c r="L28" s="31">
        <v>0</v>
      </c>
      <c r="M28" s="59"/>
      <c r="N28" s="59"/>
    </row>
    <row r="29" spans="3:14" ht="15.6" customHeight="1" x14ac:dyDescent="0.2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0</v>
      </c>
      <c r="M29" s="32">
        <f t="shared" ref="M29:N29" si="8">M31+M30</f>
        <v>0</v>
      </c>
      <c r="N29" s="32">
        <f t="shared" si="8"/>
        <v>0</v>
      </c>
    </row>
    <row r="30" spans="3:14" ht="30" customHeight="1" x14ac:dyDescent="0.2">
      <c r="C30" s="28" t="s">
        <v>77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55</v>
      </c>
      <c r="L30" s="22">
        <f>-7919855.85-L20-L42</f>
        <v>-8363661.1499999994</v>
      </c>
      <c r="M30" s="22">
        <f>-7989534.45-M20-M42</f>
        <v>-7989534.4500000002</v>
      </c>
      <c r="N30" s="22">
        <f>-8361164.7+N20+N42</f>
        <v>-7964956.5</v>
      </c>
    </row>
    <row r="31" spans="3:14" ht="30.75" customHeight="1" x14ac:dyDescent="0.2">
      <c r="C31" s="28" t="s">
        <v>77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54</v>
      </c>
      <c r="L31" s="22">
        <f>8363661.15+L22+(-L38)+(-L28)</f>
        <v>8363661.1500000004</v>
      </c>
      <c r="M31" s="22">
        <f>7872460.45+117074+(-M22)+(-M38)</f>
        <v>7989534.4500000002</v>
      </c>
      <c r="N31" s="22">
        <f>8116474+244690.7+N22+N38</f>
        <v>7964956.5</v>
      </c>
    </row>
    <row r="32" spans="3:14" ht="21.75" customHeight="1" x14ac:dyDescent="0.2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0</v>
      </c>
      <c r="M32" s="12">
        <f t="shared" ref="M32:N32" si="9">M33+M35+M39</f>
        <v>0</v>
      </c>
      <c r="N32" s="12">
        <f t="shared" si="9"/>
        <v>0</v>
      </c>
    </row>
    <row r="33" spans="3:14" ht="31.5" hidden="1" customHeight="1" x14ac:dyDescent="0.2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31.5" hidden="1" customHeight="1" x14ac:dyDescent="0.2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21" customHeight="1" x14ac:dyDescent="0.2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0</v>
      </c>
      <c r="M35" s="12">
        <f t="shared" ref="M35:N35" si="11">M37</f>
        <v>0</v>
      </c>
      <c r="N35" s="12">
        <f t="shared" si="11"/>
        <v>0</v>
      </c>
    </row>
    <row r="36" spans="3:14" ht="31.9" customHeight="1" x14ac:dyDescent="0.2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0</v>
      </c>
      <c r="M36" s="12">
        <f t="shared" si="12"/>
        <v>0</v>
      </c>
      <c r="N36" s="12">
        <f t="shared" si="12"/>
        <v>0</v>
      </c>
    </row>
    <row r="37" spans="3:14" ht="75" x14ac:dyDescent="0.2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0</v>
      </c>
      <c r="M37" s="36">
        <f t="shared" si="12"/>
        <v>0</v>
      </c>
      <c r="N37" s="36">
        <f t="shared" si="12"/>
        <v>0</v>
      </c>
    </row>
    <row r="38" spans="3:14" ht="75" x14ac:dyDescent="0.2">
      <c r="C38" s="28" t="s">
        <v>76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61</v>
      </c>
      <c r="L38" s="22">
        <v>0</v>
      </c>
      <c r="M38" s="59">
        <v>0</v>
      </c>
      <c r="N38" s="59">
        <v>0</v>
      </c>
    </row>
    <row r="39" spans="3:14" ht="28.5" x14ac:dyDescent="0.2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0</v>
      </c>
      <c r="M39" s="12">
        <f t="shared" ref="M39:N39" si="13">M40</f>
        <v>0</v>
      </c>
      <c r="N39" s="12">
        <f t="shared" si="13"/>
        <v>0</v>
      </c>
    </row>
    <row r="40" spans="3:14" ht="30" x14ac:dyDescent="0.2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0</v>
      </c>
      <c r="M40" s="36">
        <f t="shared" ref="M40:N40" si="14">M42</f>
        <v>0</v>
      </c>
      <c r="N40" s="36">
        <f t="shared" si="14"/>
        <v>0</v>
      </c>
    </row>
    <row r="41" spans="3:14" ht="30" x14ac:dyDescent="0.2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0</v>
      </c>
      <c r="M41" s="36">
        <f t="shared" ref="M41:N41" si="15">M42</f>
        <v>0</v>
      </c>
      <c r="N41" s="36">
        <f t="shared" si="15"/>
        <v>0</v>
      </c>
    </row>
    <row r="42" spans="3:14" ht="30" x14ac:dyDescent="0.25">
      <c r="C42" s="39" t="s">
        <v>76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62</v>
      </c>
      <c r="L42" s="36">
        <v>0</v>
      </c>
      <c r="M42" s="59">
        <v>0</v>
      </c>
      <c r="N42" s="59">
        <v>0</v>
      </c>
    </row>
    <row r="43" spans="3:14" ht="30" x14ac:dyDescent="0.2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 x14ac:dyDescent="0.2">
      <c r="C45" s="28" t="s">
        <v>76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57</v>
      </c>
      <c r="L45" s="36"/>
      <c r="M45" s="59"/>
      <c r="N45" s="59"/>
    </row>
    <row r="46" spans="3:14" x14ac:dyDescent="0.2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 x14ac:dyDescent="0.2">
      <c r="J47" s="45"/>
      <c r="K47" s="46"/>
    </row>
    <row r="48" spans="3:14" ht="15.75" x14ac:dyDescent="0.2">
      <c r="C48" s="76" t="s">
        <v>75</v>
      </c>
      <c r="D48" s="76"/>
      <c r="E48" s="76"/>
      <c r="F48" s="76"/>
      <c r="G48" s="76"/>
      <c r="H48" s="76"/>
      <c r="I48" s="76"/>
      <c r="J48" s="76"/>
      <c r="K48" s="76"/>
      <c r="M48" s="63"/>
      <c r="N48" s="9" t="s">
        <v>72</v>
      </c>
    </row>
    <row r="49" spans="3:14" s="18" customFormat="1" ht="15.75" hidden="1" customHeight="1" x14ac:dyDescent="0.2">
      <c r="C49" s="1"/>
      <c r="D49" s="1"/>
      <c r="E49" s="1"/>
      <c r="F49" s="1"/>
      <c r="G49" s="1"/>
      <c r="H49" s="1"/>
      <c r="I49" s="1"/>
      <c r="J49" s="42"/>
      <c r="K49" s="43"/>
      <c r="L49" s="44"/>
      <c r="M49" s="61"/>
      <c r="N49" s="61"/>
    </row>
    <row r="50" spans="3:14" ht="15" hidden="1" customHeight="1" x14ac:dyDescent="0.2">
      <c r="J50" s="47"/>
      <c r="K50" s="46"/>
    </row>
    <row r="51" spans="3:14" ht="15" hidden="1" customHeight="1" x14ac:dyDescent="0.2">
      <c r="J51" s="47"/>
      <c r="K51" s="46"/>
    </row>
    <row r="52" spans="3:14" ht="15" hidden="1" customHeight="1" x14ac:dyDescent="0.2">
      <c r="J52" s="47"/>
      <c r="K52" s="46"/>
    </row>
    <row r="53" spans="3:14" ht="15" hidden="1" customHeight="1" x14ac:dyDescent="0.2">
      <c r="J53" s="47"/>
      <c r="K53" s="46"/>
    </row>
    <row r="54" spans="3:14" ht="15.75" hidden="1" customHeight="1" x14ac:dyDescent="0.2">
      <c r="J54" s="47"/>
      <c r="K54" s="43"/>
      <c r="L54" s="44"/>
    </row>
    <row r="55" spans="3:14" s="48" customFormat="1" ht="15.75" x14ac:dyDescent="0.2">
      <c r="C55" s="1"/>
      <c r="D55" s="1"/>
      <c r="E55" s="1"/>
      <c r="F55" s="1"/>
      <c r="G55" s="1"/>
      <c r="H55" s="1"/>
      <c r="I55" s="1"/>
      <c r="J55" s="67"/>
      <c r="K55" s="68"/>
      <c r="L55" s="68"/>
      <c r="M55" s="62"/>
      <c r="N55" s="62"/>
    </row>
    <row r="56" spans="3:14" s="48" customFormat="1" x14ac:dyDescent="0.2">
      <c r="C56" s="1"/>
      <c r="D56" s="1"/>
      <c r="E56" s="1"/>
      <c r="F56" s="1"/>
      <c r="G56" s="1"/>
      <c r="H56" s="1"/>
      <c r="I56" s="1"/>
      <c r="J56" s="49"/>
      <c r="L56" s="50"/>
      <c r="M56" s="62"/>
      <c r="N56" s="62"/>
    </row>
    <row r="57" spans="3:14" s="48" customFormat="1" x14ac:dyDescent="0.2">
      <c r="C57" s="1"/>
      <c r="D57" s="1"/>
      <c r="E57" s="1"/>
      <c r="F57" s="1"/>
      <c r="G57" s="1"/>
      <c r="H57" s="1"/>
      <c r="I57" s="1"/>
      <c r="J57" s="49"/>
      <c r="L57" s="50"/>
      <c r="M57" s="62"/>
      <c r="N57" s="62"/>
    </row>
    <row r="58" spans="3:14" s="48" customFormat="1" x14ac:dyDescent="0.2">
      <c r="C58" s="1"/>
      <c r="D58" s="1"/>
      <c r="E58" s="1"/>
      <c r="F58" s="1"/>
      <c r="G58" s="1"/>
      <c r="H58" s="1"/>
      <c r="I58" s="1"/>
      <c r="J58" s="49"/>
      <c r="L58" s="50"/>
      <c r="M58" s="62"/>
      <c r="N58" s="62"/>
    </row>
    <row r="59" spans="3:14" s="48" customFormat="1" x14ac:dyDescent="0.2">
      <c r="C59" s="1"/>
      <c r="D59" s="1"/>
      <c r="E59" s="1"/>
      <c r="F59" s="1"/>
      <c r="G59" s="1"/>
      <c r="H59" s="1"/>
      <c r="I59" s="1"/>
      <c r="J59" s="49"/>
      <c r="L59" s="50"/>
      <c r="M59" s="62"/>
      <c r="N59" s="62"/>
    </row>
    <row r="60" spans="3:14" s="48" customFormat="1" x14ac:dyDescent="0.2">
      <c r="C60" s="1"/>
      <c r="D60" s="1"/>
      <c r="E60" s="1"/>
      <c r="F60" s="1"/>
      <c r="G60" s="1"/>
      <c r="H60" s="1"/>
      <c r="I60" s="1"/>
      <c r="J60" s="49"/>
      <c r="L60" s="50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K70" s="51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</sheetData>
  <mergeCells count="18">
    <mergeCell ref="J55:L55"/>
    <mergeCell ref="C12:I12"/>
    <mergeCell ref="D13:J13"/>
    <mergeCell ref="K13:K14"/>
    <mergeCell ref="L13:N13"/>
    <mergeCell ref="C48:K48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Оксана Владимировна Демченко</cp:lastModifiedBy>
  <cp:lastPrinted>2020-11-16T08:37:03Z</cp:lastPrinted>
  <dcterms:created xsi:type="dcterms:W3CDTF">2017-11-15T18:28:37Z</dcterms:created>
  <dcterms:modified xsi:type="dcterms:W3CDTF">2020-11-16T09:00:02Z</dcterms:modified>
</cp:coreProperties>
</file>